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613 гр" sheetId="1" r:id="rId1"/>
    <sheet name="ЗФН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28" i="1"/>
  <c r="R29" i="1"/>
  <c r="R22" i="1"/>
  <c r="Q30" i="3" l="1"/>
  <c r="AH31" i="3" l="1"/>
  <c r="AG31" i="3"/>
  <c r="AF31" i="3"/>
  <c r="AE31" i="3"/>
  <c r="AD31" i="3"/>
  <c r="AC31" i="3"/>
  <c r="AB31" i="3"/>
  <c r="AA31" i="3"/>
  <c r="Z31" i="3"/>
  <c r="Y31" i="3"/>
  <c r="X31" i="3"/>
  <c r="W31" i="3"/>
  <c r="V31" i="3"/>
  <c r="T31" i="3"/>
  <c r="S31" i="3"/>
  <c r="P31" i="3"/>
  <c r="O31" i="3"/>
  <c r="N31" i="3"/>
  <c r="M31" i="3"/>
  <c r="K31" i="3"/>
  <c r="R29" i="3"/>
  <c r="L29" i="3"/>
  <c r="Q29" i="3" s="1"/>
  <c r="R28" i="3"/>
  <c r="L28" i="3"/>
  <c r="Q28" i="3" s="1"/>
  <c r="R25" i="3"/>
  <c r="L25" i="3"/>
  <c r="Q25" i="3" s="1"/>
  <c r="R24" i="3"/>
  <c r="L24" i="3"/>
  <c r="Q24" i="3" s="1"/>
  <c r="R23" i="3"/>
  <c r="L23" i="3"/>
  <c r="Q23" i="3" s="1"/>
  <c r="R22" i="3"/>
  <c r="L22" i="3"/>
  <c r="Q22" i="3" s="1"/>
  <c r="R31" i="3" l="1"/>
  <c r="Q31" i="3"/>
  <c r="L31" i="3"/>
  <c r="L29" i="1"/>
  <c r="Q29" i="1" s="1"/>
  <c r="L28" i="1"/>
  <c r="Q28" i="1" s="1"/>
  <c r="L22" i="1"/>
  <c r="Q22" i="1" s="1"/>
  <c r="AH31" i="1" l="1"/>
  <c r="AG31" i="1"/>
  <c r="AF31" i="1"/>
  <c r="AE31" i="1"/>
  <c r="AB31" i="1"/>
  <c r="AA31" i="1"/>
  <c r="Z31" i="1"/>
  <c r="Y31" i="1"/>
  <c r="W31" i="1"/>
  <c r="V31" i="1"/>
  <c r="T31" i="1"/>
  <c r="S31" i="1"/>
  <c r="P31" i="1"/>
  <c r="O31" i="1"/>
  <c r="N31" i="1"/>
  <c r="M31" i="1"/>
  <c r="K31" i="1"/>
  <c r="L25" i="1"/>
  <c r="Q25" i="1" s="1"/>
  <c r="L24" i="1"/>
  <c r="Q24" i="1" s="1"/>
  <c r="L23" i="1"/>
  <c r="Q23" i="1" s="1"/>
  <c r="AD31" i="1"/>
  <c r="X31" i="1"/>
  <c r="L31" i="1" l="1"/>
  <c r="R31" i="1"/>
  <c r="Q31" i="1"/>
  <c r="AC31" i="1"/>
</calcChain>
</file>

<file path=xl/sharedStrings.xml><?xml version="1.0" encoding="utf-8"?>
<sst xmlns="http://schemas.openxmlformats.org/spreadsheetml/2006/main" count="150" uniqueCount="62">
  <si>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</si>
  <si>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</si>
  <si>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</si>
  <si>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</si>
  <si>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Освітній ступінь : магістр</t>
  </si>
  <si>
    <t>Галузь знань: 01</t>
  </si>
  <si>
    <t>01 Освіта / Педагогіка</t>
  </si>
  <si>
    <t xml:space="preserve">Спеціальність:014 Середня освіта </t>
  </si>
  <si>
    <t xml:space="preserve">Предметна спеціальність  014.11 Середня освіта (Фізична культура) </t>
  </si>
  <si>
    <t>Освітня програма : Середня освіта (Фізична культура)</t>
  </si>
  <si>
    <t>Кваліфікація:  Магістр середньої освіти (фізична культура).</t>
  </si>
  <si>
    <t>Форма навчання: денна</t>
  </si>
  <si>
    <t>Вчитель фізичної культури профільної середньої освіти</t>
  </si>
  <si>
    <t>№ з/п</t>
  </si>
  <si>
    <t>Назви навчальних  дисциплін</t>
  </si>
  <si>
    <t>навчальних тижнів</t>
  </si>
  <si>
    <t xml:space="preserve">2 семестр          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</si>
  <si>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</si>
  <si>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</si>
  <si>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</si>
  <si>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</si>
  <si>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</si>
  <si>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</si>
  <si>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</si>
  <si>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</si>
  <si>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</si>
  <si>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</si>
  <si>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</si>
  <si>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</si>
  <si>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</si>
  <si>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</si>
  <si>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</si>
  <si>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</si>
  <si>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</si>
  <si>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</si>
  <si>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</si>
  <si>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</si>
  <si>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</si>
  <si>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</si>
  <si>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</si>
  <si>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</si>
  <si>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</si>
  <si>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 xml:space="preserve">3 семестр          </t>
  </si>
  <si>
    <t xml:space="preserve"> Професійно-педагогічна майстерність викладача фізичного виховання</t>
  </si>
  <si>
    <t xml:space="preserve"> Використання здоров'язберігаючих технологій у cфері освітніх закладів</t>
  </si>
  <si>
    <t xml:space="preserve"> Стажування у закладах вищої освіти</t>
  </si>
  <si>
    <t>Курс 2</t>
  </si>
  <si>
    <t>Форма навчання: заочна</t>
  </si>
  <si>
    <t>Навчальний рік:2023-2024</t>
  </si>
  <si>
    <t>Група: 613</t>
  </si>
  <si>
    <t>Група: 613/з</t>
  </si>
  <si>
    <t>Професійно-педагогічна майстерність викладача фізичного виховання</t>
  </si>
  <si>
    <t>Використання здоров'язберігаючих технологій у cфері освітніх закладів</t>
  </si>
  <si>
    <t>Стажування у закладах вищої освіти</t>
  </si>
  <si>
    <t>Кваліфікаційний екзамен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</si>
  <si>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</si>
  <si>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</si>
  <si>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</si>
  <si>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</si>
  <si>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t>Фізичне виховання у спеціальних медичних групах</t>
  </si>
  <si>
    <t>Фізична культура різних груп населення</t>
  </si>
  <si>
    <t>Графік освітнього процесу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</si>
</sst>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000000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/>
    <xf numFmtId="0" fontId="3" fillId="2" borderId="0" xfId="0" applyFont="1" applyFill="1"/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textRotation="90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164" fontId="8" fillId="2" borderId="32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 applyProtection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64" fontId="8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164" fontId="8" fillId="2" borderId="43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3" fillId="0" borderId="36" xfId="0" applyFont="1" applyBorder="1"/>
    <xf numFmtId="164" fontId="8" fillId="2" borderId="36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0" borderId="47" xfId="0" applyFont="1" applyBorder="1" applyAlignment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" fontId="8" fillId="0" borderId="3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" fontId="12" fillId="0" borderId="36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8" fillId="0" borderId="55" xfId="0" applyFont="1" applyBorder="1" applyAlignment="1"/>
    <xf numFmtId="0" fontId="8" fillId="0" borderId="56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wrapText="1"/>
    </xf>
    <xf numFmtId="0" fontId="3" fillId="2" borderId="29" xfId="3" applyFont="1" applyFill="1" applyBorder="1" applyAlignment="1">
      <alignment horizontal="left" vertical="center" wrapText="1"/>
    </xf>
    <xf numFmtId="0" fontId="3" fillId="2" borderId="30" xfId="3" applyFont="1" applyFill="1" applyBorder="1" applyAlignment="1">
      <alignment horizontal="left" vertical="center" wrapText="1"/>
    </xf>
    <xf numFmtId="0" fontId="3" fillId="2" borderId="31" xfId="3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45" xfId="3" applyFont="1" applyFill="1" applyBorder="1" applyAlignment="1">
      <alignment vertical="center" wrapText="1"/>
    </xf>
    <xf numFmtId="0" fontId="3" fillId="2" borderId="46" xfId="3" applyFont="1" applyFill="1" applyBorder="1" applyAlignment="1">
      <alignment vertical="center" wrapText="1"/>
    </xf>
    <xf numFmtId="0" fontId="3" fillId="2" borderId="47" xfId="3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right" wrapText="1"/>
    </xf>
    <xf numFmtId="0" fontId="8" fillId="0" borderId="52" xfId="0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3" fillId="2" borderId="29" xfId="3" applyFont="1" applyFill="1" applyBorder="1" applyAlignment="1">
      <alignment vertical="center" wrapText="1"/>
    </xf>
    <xf numFmtId="0" fontId="3" fillId="2" borderId="30" xfId="3" applyFont="1" applyFill="1" applyBorder="1" applyAlignment="1">
      <alignment vertical="center" wrapText="1"/>
    </xf>
    <xf numFmtId="0" fontId="3" fillId="2" borderId="31" xfId="3" applyFont="1" applyFill="1" applyBorder="1" applyAlignment="1">
      <alignment vertical="center" wrapText="1"/>
    </xf>
    <xf numFmtId="0" fontId="8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2"/>
    <cellStyle name="Обычный_b_g_new_spets_07_12_3" xfId="1"/>
    <cellStyle name="Обычный_b_z_05_03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10</xdr:row>
      <xdr:rowOff>19050</xdr:rowOff>
    </xdr:from>
    <xdr:to>
      <xdr:col>30</xdr:col>
      <xdr:colOff>123825</xdr:colOff>
      <xdr:row>13</xdr:row>
      <xdr:rowOff>9525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019300"/>
          <a:ext cx="91249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38100</xdr:rowOff>
    </xdr:from>
    <xdr:to>
      <xdr:col>31</xdr:col>
      <xdr:colOff>0</xdr:colOff>
      <xdr:row>13</xdr:row>
      <xdr:rowOff>28575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" y="2070100"/>
          <a:ext cx="91821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tabSelected="1" zoomScaleNormal="100" workbookViewId="0">
      <selection activeCell="AK35" sqref="AK35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8.554687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 t="s">
        <v>1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1"/>
      <c r="AE1" s="1"/>
      <c r="AF1" s="1"/>
      <c r="AG1" s="1"/>
      <c r="AH1" s="1"/>
      <c r="AI1" s="1"/>
    </row>
    <row r="2" spans="1:68" ht="15.6" x14ac:dyDescent="0.3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1"/>
      <c r="M2" s="1"/>
      <c r="N2" s="83" t="s">
        <v>3</v>
      </c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"/>
      <c r="AC2" s="84" t="s">
        <v>4</v>
      </c>
      <c r="AD2" s="84"/>
      <c r="AE2" s="84"/>
      <c r="AF2" s="84"/>
      <c r="AG2" s="84"/>
      <c r="AH2" s="84"/>
      <c r="AI2" s="84"/>
    </row>
    <row r="3" spans="1:68" ht="15.6" x14ac:dyDescent="0.3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3"/>
      <c r="L3" s="81" t="s">
        <v>5</v>
      </c>
      <c r="M3" s="81"/>
      <c r="N3" s="81"/>
      <c r="O3" s="81"/>
      <c r="P3" s="82" t="s">
        <v>6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68" ht="15.6" x14ac:dyDescent="0.3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6" t="s">
        <v>8</v>
      </c>
      <c r="M5" s="6"/>
      <c r="N5" s="6"/>
      <c r="O5" s="6"/>
      <c r="P5" s="6"/>
      <c r="Q5" s="6"/>
      <c r="R5" s="6"/>
      <c r="S5" s="6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9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84" t="s">
        <v>48</v>
      </c>
      <c r="AD6" s="84"/>
      <c r="AE6" s="84"/>
      <c r="AF6" s="84"/>
      <c r="AG6" s="84"/>
      <c r="AH6" s="84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10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11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 t="s">
        <v>12</v>
      </c>
      <c r="P8" s="7"/>
      <c r="Q8" s="7"/>
      <c r="R8" s="7"/>
      <c r="S8" s="7"/>
      <c r="T8" s="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81" t="s">
        <v>46</v>
      </c>
      <c r="M9" s="8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4" t="s">
        <v>49</v>
      </c>
      <c r="AD9" s="84"/>
      <c r="AE9" s="84"/>
      <c r="AF9" s="84"/>
      <c r="AG9" s="84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61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5.7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85" t="s">
        <v>13</v>
      </c>
      <c r="B17" s="87" t="s">
        <v>14</v>
      </c>
      <c r="C17" s="88"/>
      <c r="D17" s="88"/>
      <c r="E17" s="88"/>
      <c r="F17" s="88"/>
      <c r="G17" s="88"/>
      <c r="H17" s="88"/>
      <c r="I17" s="88"/>
      <c r="J17" s="89"/>
      <c r="K17" s="96" t="s">
        <v>42</v>
      </c>
      <c r="L17" s="97"/>
      <c r="M17" s="97"/>
      <c r="N17" s="97"/>
      <c r="O17" s="97"/>
      <c r="P17" s="97"/>
      <c r="Q17" s="98" t="s">
        <v>15</v>
      </c>
      <c r="R17" s="98"/>
      <c r="S17" s="98"/>
      <c r="T17" s="98"/>
      <c r="U17" s="10">
        <v>16</v>
      </c>
      <c r="V17" s="11"/>
      <c r="W17" s="96" t="s">
        <v>16</v>
      </c>
      <c r="X17" s="97"/>
      <c r="Y17" s="97"/>
      <c r="Z17" s="97"/>
      <c r="AA17" s="97"/>
      <c r="AB17" s="97"/>
      <c r="AC17" s="98" t="s">
        <v>15</v>
      </c>
      <c r="AD17" s="98"/>
      <c r="AE17" s="98"/>
      <c r="AF17" s="98"/>
      <c r="AG17" s="10"/>
      <c r="AH17" s="11"/>
      <c r="AI17" s="108" t="s">
        <v>17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86"/>
      <c r="B18" s="90"/>
      <c r="C18" s="91"/>
      <c r="D18" s="91"/>
      <c r="E18" s="91"/>
      <c r="F18" s="91"/>
      <c r="G18" s="91"/>
      <c r="H18" s="91"/>
      <c r="I18" s="91"/>
      <c r="J18" s="92"/>
      <c r="K18" s="110" t="s">
        <v>18</v>
      </c>
      <c r="L18" s="106" t="s">
        <v>19</v>
      </c>
      <c r="M18" s="99" t="s">
        <v>20</v>
      </c>
      <c r="N18" s="100"/>
      <c r="O18" s="100"/>
      <c r="P18" s="101"/>
      <c r="Q18" s="106" t="s">
        <v>21</v>
      </c>
      <c r="R18" s="102" t="s">
        <v>22</v>
      </c>
      <c r="S18" s="102" t="s">
        <v>23</v>
      </c>
      <c r="T18" s="102" t="s">
        <v>24</v>
      </c>
      <c r="U18" s="99" t="s">
        <v>25</v>
      </c>
      <c r="V18" s="112"/>
      <c r="W18" s="110" t="s">
        <v>18</v>
      </c>
      <c r="X18" s="106" t="s">
        <v>19</v>
      </c>
      <c r="Y18" s="99" t="s">
        <v>20</v>
      </c>
      <c r="Z18" s="100"/>
      <c r="AA18" s="100"/>
      <c r="AB18" s="101"/>
      <c r="AC18" s="106" t="s">
        <v>21</v>
      </c>
      <c r="AD18" s="102" t="s">
        <v>22</v>
      </c>
      <c r="AE18" s="102" t="s">
        <v>23</v>
      </c>
      <c r="AF18" s="102" t="s">
        <v>24</v>
      </c>
      <c r="AG18" s="99" t="s">
        <v>25</v>
      </c>
      <c r="AH18" s="112"/>
      <c r="AI18" s="10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86"/>
      <c r="B19" s="90"/>
      <c r="C19" s="91"/>
      <c r="D19" s="91"/>
      <c r="E19" s="91"/>
      <c r="F19" s="91"/>
      <c r="G19" s="91"/>
      <c r="H19" s="91"/>
      <c r="I19" s="91"/>
      <c r="J19" s="92"/>
      <c r="K19" s="111"/>
      <c r="L19" s="107"/>
      <c r="M19" s="102" t="s">
        <v>26</v>
      </c>
      <c r="N19" s="99" t="s">
        <v>27</v>
      </c>
      <c r="O19" s="100"/>
      <c r="P19" s="101"/>
      <c r="Q19" s="107"/>
      <c r="R19" s="103"/>
      <c r="S19" s="103"/>
      <c r="T19" s="103"/>
      <c r="U19" s="102" t="s">
        <v>28</v>
      </c>
      <c r="V19" s="104" t="s">
        <v>29</v>
      </c>
      <c r="W19" s="111"/>
      <c r="X19" s="107"/>
      <c r="Y19" s="102" t="s">
        <v>26</v>
      </c>
      <c r="Z19" s="99" t="s">
        <v>27</v>
      </c>
      <c r="AA19" s="100"/>
      <c r="AB19" s="101"/>
      <c r="AC19" s="107"/>
      <c r="AD19" s="103"/>
      <c r="AE19" s="103"/>
      <c r="AF19" s="103"/>
      <c r="AG19" s="102" t="s">
        <v>28</v>
      </c>
      <c r="AH19" s="104" t="s">
        <v>29</v>
      </c>
      <c r="AI19" s="10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86"/>
      <c r="B20" s="90"/>
      <c r="C20" s="91"/>
      <c r="D20" s="91"/>
      <c r="E20" s="91"/>
      <c r="F20" s="91"/>
      <c r="G20" s="91"/>
      <c r="H20" s="91"/>
      <c r="I20" s="91"/>
      <c r="J20" s="92"/>
      <c r="K20" s="111"/>
      <c r="L20" s="107"/>
      <c r="M20" s="103"/>
      <c r="N20" s="12"/>
      <c r="O20" s="12"/>
      <c r="P20" s="13"/>
      <c r="Q20" s="107"/>
      <c r="R20" s="103"/>
      <c r="S20" s="103"/>
      <c r="T20" s="103"/>
      <c r="U20" s="103"/>
      <c r="V20" s="105"/>
      <c r="W20" s="111"/>
      <c r="X20" s="107"/>
      <c r="Y20" s="103"/>
      <c r="Z20" s="12"/>
      <c r="AA20" s="12"/>
      <c r="AB20" s="13"/>
      <c r="AC20" s="107"/>
      <c r="AD20" s="103"/>
      <c r="AE20" s="103"/>
      <c r="AF20" s="103"/>
      <c r="AG20" s="103"/>
      <c r="AH20" s="105"/>
      <c r="AI20" s="10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86"/>
      <c r="B21" s="93"/>
      <c r="C21" s="94"/>
      <c r="D21" s="94"/>
      <c r="E21" s="94"/>
      <c r="F21" s="94"/>
      <c r="G21" s="94"/>
      <c r="H21" s="94"/>
      <c r="I21" s="94"/>
      <c r="J21" s="95"/>
      <c r="K21" s="111"/>
      <c r="L21" s="107"/>
      <c r="M21" s="103"/>
      <c r="N21" s="14" t="s">
        <v>30</v>
      </c>
      <c r="O21" s="14" t="s">
        <v>31</v>
      </c>
      <c r="P21" s="14" t="s">
        <v>32</v>
      </c>
      <c r="Q21" s="107"/>
      <c r="R21" s="103"/>
      <c r="S21" s="103"/>
      <c r="T21" s="103"/>
      <c r="U21" s="103"/>
      <c r="V21" s="105"/>
      <c r="W21" s="111"/>
      <c r="X21" s="107"/>
      <c r="Y21" s="103"/>
      <c r="Z21" s="14" t="s">
        <v>30</v>
      </c>
      <c r="AA21" s="14" t="s">
        <v>31</v>
      </c>
      <c r="AB21" s="14" t="s">
        <v>32</v>
      </c>
      <c r="AC21" s="107"/>
      <c r="AD21" s="103"/>
      <c r="AE21" s="103"/>
      <c r="AF21" s="103"/>
      <c r="AG21" s="103"/>
      <c r="AH21" s="105"/>
      <c r="AI21" s="10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27" customFormat="1" ht="27.6" customHeight="1" x14ac:dyDescent="0.25">
      <c r="A22" s="15">
        <v>1</v>
      </c>
      <c r="B22" s="113" t="s">
        <v>51</v>
      </c>
      <c r="C22" s="114"/>
      <c r="D22" s="114"/>
      <c r="E22" s="114"/>
      <c r="F22" s="114"/>
      <c r="G22" s="114"/>
      <c r="H22" s="114"/>
      <c r="I22" s="114"/>
      <c r="J22" s="115"/>
      <c r="K22" s="28">
        <v>3</v>
      </c>
      <c r="L22" s="17">
        <f>K22*30</f>
        <v>90</v>
      </c>
      <c r="M22" s="25">
        <v>30</v>
      </c>
      <c r="N22" s="25">
        <v>10</v>
      </c>
      <c r="O22" s="25">
        <v>20</v>
      </c>
      <c r="P22" s="25"/>
      <c r="Q22" s="29">
        <f>L22-M22</f>
        <v>60</v>
      </c>
      <c r="R22" s="20">
        <f>M22/9</f>
        <v>3.3333333333333335</v>
      </c>
      <c r="S22" s="30"/>
      <c r="T22" s="29">
        <v>1</v>
      </c>
      <c r="U22" s="25">
        <v>1</v>
      </c>
      <c r="V22" s="31"/>
      <c r="W22" s="16"/>
      <c r="X22" s="17"/>
      <c r="Y22" s="25"/>
      <c r="Z22" s="18"/>
      <c r="AA22" s="18"/>
      <c r="AB22" s="18"/>
      <c r="AC22" s="19"/>
      <c r="AD22" s="20"/>
      <c r="AE22" s="21"/>
      <c r="AF22" s="22"/>
      <c r="AG22" s="23"/>
      <c r="AH22" s="24"/>
      <c r="AI22" s="26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s="32" customFormat="1" ht="25.95" customHeight="1" x14ac:dyDescent="0.25">
      <c r="A23" s="15">
        <v>2</v>
      </c>
      <c r="B23" s="116" t="s">
        <v>52</v>
      </c>
      <c r="C23" s="117"/>
      <c r="D23" s="117"/>
      <c r="E23" s="117"/>
      <c r="F23" s="117"/>
      <c r="G23" s="117"/>
      <c r="H23" s="117"/>
      <c r="I23" s="117"/>
      <c r="J23" s="118"/>
      <c r="K23" s="28">
        <v>3</v>
      </c>
      <c r="L23" s="17">
        <f>K23*30</f>
        <v>90</v>
      </c>
      <c r="M23" s="25">
        <v>30</v>
      </c>
      <c r="N23" s="25">
        <v>10</v>
      </c>
      <c r="O23" s="25">
        <v>20</v>
      </c>
      <c r="P23" s="25"/>
      <c r="Q23" s="29">
        <f t="shared" ref="Q23:Q29" si="0">L23-M23</f>
        <v>60</v>
      </c>
      <c r="R23" s="20">
        <f t="shared" ref="R23:R29" si="1">M23/9</f>
        <v>3.3333333333333335</v>
      </c>
      <c r="S23" s="30"/>
      <c r="T23" s="29">
        <v>1</v>
      </c>
      <c r="U23" s="25"/>
      <c r="V23" s="31">
        <v>1</v>
      </c>
      <c r="W23" s="28"/>
      <c r="X23" s="17"/>
      <c r="Y23" s="25"/>
      <c r="Z23" s="25"/>
      <c r="AA23" s="25"/>
      <c r="AB23" s="25"/>
      <c r="AC23" s="29"/>
      <c r="AD23" s="20"/>
      <c r="AE23" s="30"/>
      <c r="AF23" s="29"/>
      <c r="AG23" s="25"/>
      <c r="AH23" s="31"/>
      <c r="AI23" s="26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</row>
    <row r="24" spans="1:68" ht="14.25" customHeight="1" x14ac:dyDescent="0.25">
      <c r="A24" s="15">
        <v>3</v>
      </c>
      <c r="B24" s="119" t="s">
        <v>53</v>
      </c>
      <c r="C24" s="120"/>
      <c r="D24" s="120"/>
      <c r="E24" s="120"/>
      <c r="F24" s="120"/>
      <c r="G24" s="120"/>
      <c r="H24" s="120"/>
      <c r="I24" s="120"/>
      <c r="J24" s="121"/>
      <c r="K24" s="28">
        <v>13</v>
      </c>
      <c r="L24" s="17">
        <f t="shared" ref="L24:L25" si="2">K24*30</f>
        <v>390</v>
      </c>
      <c r="M24" s="25"/>
      <c r="N24" s="25"/>
      <c r="O24" s="25"/>
      <c r="P24" s="25"/>
      <c r="Q24" s="29">
        <f t="shared" si="0"/>
        <v>390</v>
      </c>
      <c r="R24" s="20"/>
      <c r="S24" s="30"/>
      <c r="T24" s="29">
        <v>1</v>
      </c>
      <c r="U24" s="25"/>
      <c r="V24" s="25">
        <v>1</v>
      </c>
      <c r="W24" s="28"/>
      <c r="X24" s="17"/>
      <c r="Y24" s="25"/>
      <c r="Z24" s="25"/>
      <c r="AA24" s="25"/>
      <c r="AB24" s="25"/>
      <c r="AC24" s="29"/>
      <c r="AD24" s="20"/>
      <c r="AE24" s="30"/>
      <c r="AF24" s="29"/>
      <c r="AG24" s="33"/>
      <c r="AH24" s="25"/>
      <c r="AI24" s="26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8" ht="16.5" customHeight="1" x14ac:dyDescent="0.25">
      <c r="A25" s="34">
        <v>4</v>
      </c>
      <c r="B25" s="122" t="s">
        <v>54</v>
      </c>
      <c r="C25" s="123"/>
      <c r="D25" s="123"/>
      <c r="E25" s="123"/>
      <c r="F25" s="123"/>
      <c r="G25" s="123"/>
      <c r="H25" s="123"/>
      <c r="I25" s="123"/>
      <c r="J25" s="124"/>
      <c r="K25" s="28">
        <v>3</v>
      </c>
      <c r="L25" s="17">
        <f t="shared" si="2"/>
        <v>90</v>
      </c>
      <c r="M25" s="25"/>
      <c r="N25" s="25"/>
      <c r="O25" s="25"/>
      <c r="P25" s="25"/>
      <c r="Q25" s="29">
        <f t="shared" si="0"/>
        <v>90</v>
      </c>
      <c r="R25" s="20"/>
      <c r="S25" s="30"/>
      <c r="T25" s="29">
        <v>1</v>
      </c>
      <c r="U25" s="25">
        <v>1</v>
      </c>
      <c r="V25" s="25"/>
      <c r="W25" s="35"/>
      <c r="X25" s="36"/>
      <c r="Y25" s="37"/>
      <c r="Z25" s="37"/>
      <c r="AA25" s="37"/>
      <c r="AB25" s="37"/>
      <c r="AC25" s="29"/>
      <c r="AD25" s="20"/>
      <c r="AE25" s="38"/>
      <c r="AF25" s="39"/>
      <c r="AG25" s="40"/>
      <c r="AH25" s="41"/>
      <c r="AI25" s="26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x14ac:dyDescent="0.25">
      <c r="A26" s="42"/>
      <c r="B26" s="125"/>
      <c r="C26" s="126"/>
      <c r="D26" s="126"/>
      <c r="E26" s="126"/>
      <c r="F26" s="126"/>
      <c r="G26" s="126"/>
      <c r="H26" s="126"/>
      <c r="I26" s="126"/>
      <c r="J26" s="127"/>
      <c r="K26" s="28"/>
      <c r="L26" s="17"/>
      <c r="M26" s="25"/>
      <c r="N26" s="25"/>
      <c r="O26" s="25"/>
      <c r="P26" s="25"/>
      <c r="Q26" s="29"/>
      <c r="R26" s="20"/>
      <c r="S26" s="30"/>
      <c r="T26" s="29"/>
      <c r="U26" s="25"/>
      <c r="V26" s="25"/>
      <c r="W26" s="35"/>
      <c r="X26" s="36"/>
      <c r="Y26" s="43"/>
      <c r="Z26" s="44"/>
      <c r="AA26" s="37"/>
      <c r="AB26" s="43"/>
      <c r="AC26" s="45"/>
      <c r="AD26" s="20"/>
      <c r="AE26" s="46"/>
      <c r="AF26" s="47"/>
      <c r="AG26" s="40"/>
      <c r="AH26" s="48"/>
      <c r="AI26" s="26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ht="13.8" x14ac:dyDescent="0.25">
      <c r="A27" s="136" t="s">
        <v>33</v>
      </c>
      <c r="B27" s="136"/>
      <c r="C27" s="136"/>
      <c r="D27" s="136"/>
      <c r="E27" s="136"/>
      <c r="F27" s="136"/>
      <c r="G27" s="136"/>
      <c r="H27" s="136"/>
      <c r="I27" s="136"/>
      <c r="J27" s="137"/>
      <c r="K27" s="58"/>
      <c r="L27" s="58"/>
      <c r="M27" s="59"/>
      <c r="N27" s="60"/>
      <c r="O27" s="60"/>
      <c r="P27" s="60"/>
      <c r="Q27" s="29"/>
      <c r="R27" s="20"/>
      <c r="S27" s="61"/>
      <c r="T27" s="59"/>
      <c r="U27" s="61"/>
      <c r="V27" s="61"/>
      <c r="W27" s="62"/>
      <c r="X27" s="63"/>
      <c r="Y27" s="55"/>
      <c r="Z27" s="53"/>
      <c r="AA27" s="53"/>
      <c r="AB27" s="53"/>
      <c r="AC27" s="52"/>
      <c r="AD27" s="20"/>
      <c r="AE27" s="64"/>
      <c r="AF27" s="65"/>
      <c r="AG27" s="53"/>
      <c r="AH27" s="54"/>
      <c r="AI27" s="66"/>
    </row>
    <row r="28" spans="1:68" ht="12.75" customHeight="1" x14ac:dyDescent="0.25">
      <c r="A28" s="67">
        <v>5</v>
      </c>
      <c r="B28" s="128" t="s">
        <v>59</v>
      </c>
      <c r="C28" s="129"/>
      <c r="D28" s="129"/>
      <c r="E28" s="129"/>
      <c r="F28" s="129"/>
      <c r="G28" s="129"/>
      <c r="H28" s="129"/>
      <c r="I28" s="129"/>
      <c r="J28" s="130"/>
      <c r="K28" s="28">
        <v>4</v>
      </c>
      <c r="L28" s="17">
        <f>K28*30</f>
        <v>120</v>
      </c>
      <c r="M28" s="25">
        <v>40</v>
      </c>
      <c r="N28" s="25">
        <v>10</v>
      </c>
      <c r="O28" s="25">
        <v>30</v>
      </c>
      <c r="P28" s="25"/>
      <c r="Q28" s="29">
        <f t="shared" si="0"/>
        <v>80</v>
      </c>
      <c r="R28" s="20">
        <f t="shared" si="1"/>
        <v>4.4444444444444446</v>
      </c>
      <c r="S28" s="30"/>
      <c r="T28" s="29">
        <v>1</v>
      </c>
      <c r="U28" s="25"/>
      <c r="V28" s="31">
        <v>1</v>
      </c>
      <c r="W28" s="50"/>
      <c r="X28" s="51"/>
      <c r="Y28" s="40"/>
      <c r="Z28" s="40"/>
      <c r="AA28" s="40"/>
      <c r="AB28" s="40"/>
      <c r="AC28" s="56"/>
      <c r="AD28" s="20"/>
      <c r="AE28" s="23"/>
      <c r="AF28" s="57"/>
      <c r="AG28" s="23"/>
      <c r="AH28" s="57"/>
      <c r="AI28" s="66"/>
    </row>
    <row r="29" spans="1:68" ht="12.75" customHeight="1" x14ac:dyDescent="0.25">
      <c r="A29" s="67">
        <v>6</v>
      </c>
      <c r="B29" s="128" t="s">
        <v>60</v>
      </c>
      <c r="C29" s="129"/>
      <c r="D29" s="129"/>
      <c r="E29" s="129"/>
      <c r="F29" s="129"/>
      <c r="G29" s="129"/>
      <c r="H29" s="129"/>
      <c r="I29" s="129"/>
      <c r="J29" s="130"/>
      <c r="K29" s="28">
        <v>4</v>
      </c>
      <c r="L29" s="17">
        <f>K29*30</f>
        <v>120</v>
      </c>
      <c r="M29" s="25">
        <v>40</v>
      </c>
      <c r="N29" s="25">
        <v>10</v>
      </c>
      <c r="O29" s="25">
        <v>30</v>
      </c>
      <c r="P29" s="25"/>
      <c r="Q29" s="29">
        <f t="shared" si="0"/>
        <v>80</v>
      </c>
      <c r="R29" s="20">
        <f t="shared" si="1"/>
        <v>4.4444444444444446</v>
      </c>
      <c r="S29" s="30"/>
      <c r="T29" s="29">
        <v>1</v>
      </c>
      <c r="U29" s="25"/>
      <c r="V29" s="31">
        <v>1</v>
      </c>
      <c r="W29" s="50"/>
      <c r="X29" s="51"/>
      <c r="Y29" s="40"/>
      <c r="Z29" s="40"/>
      <c r="AA29" s="40"/>
      <c r="AB29" s="40"/>
      <c r="AC29" s="56"/>
      <c r="AD29" s="20"/>
      <c r="AE29" s="23"/>
      <c r="AF29" s="57"/>
      <c r="AG29" s="23"/>
      <c r="AH29" s="57"/>
      <c r="AI29" s="66"/>
    </row>
    <row r="30" spans="1:68" x14ac:dyDescent="0.25">
      <c r="A30" s="67"/>
      <c r="B30" s="131"/>
      <c r="C30" s="132"/>
      <c r="D30" s="132"/>
      <c r="E30" s="132"/>
      <c r="F30" s="132"/>
      <c r="G30" s="132"/>
      <c r="H30" s="132"/>
      <c r="I30" s="132"/>
      <c r="J30" s="132"/>
      <c r="K30" s="28"/>
      <c r="L30" s="17"/>
      <c r="M30" s="25"/>
      <c r="N30" s="25"/>
      <c r="O30" s="25"/>
      <c r="P30" s="25"/>
      <c r="Q30" s="29"/>
      <c r="R30" s="20"/>
      <c r="S30" s="30"/>
      <c r="T30" s="29"/>
      <c r="U30" s="25"/>
      <c r="V30" s="25"/>
      <c r="W30" s="50"/>
      <c r="X30" s="51"/>
      <c r="Y30" s="40"/>
      <c r="Z30" s="40"/>
      <c r="AA30" s="40"/>
      <c r="AB30" s="40"/>
      <c r="AC30" s="56"/>
      <c r="AD30" s="20"/>
      <c r="AE30" s="23"/>
      <c r="AF30" s="57"/>
      <c r="AG30" s="23"/>
      <c r="AH30" s="57"/>
      <c r="AI30" s="66"/>
    </row>
    <row r="31" spans="1:68" x14ac:dyDescent="0.25">
      <c r="A31" s="133" t="s">
        <v>34</v>
      </c>
      <c r="B31" s="134"/>
      <c r="C31" s="134"/>
      <c r="D31" s="134"/>
      <c r="E31" s="134"/>
      <c r="F31" s="134"/>
      <c r="G31" s="134"/>
      <c r="H31" s="134"/>
      <c r="I31" s="134"/>
      <c r="J31" s="135"/>
      <c r="K31" s="68">
        <f t="shared" ref="K31:R31" si="3">SUM(K22:K30)</f>
        <v>30</v>
      </c>
      <c r="L31" s="69">
        <f t="shared" si="3"/>
        <v>900</v>
      </c>
      <c r="M31" s="69">
        <f t="shared" si="3"/>
        <v>140</v>
      </c>
      <c r="N31" s="69">
        <f t="shared" si="3"/>
        <v>40</v>
      </c>
      <c r="O31" s="69">
        <f t="shared" si="3"/>
        <v>100</v>
      </c>
      <c r="P31" s="69">
        <f t="shared" si="3"/>
        <v>0</v>
      </c>
      <c r="Q31" s="69">
        <f t="shared" si="3"/>
        <v>760</v>
      </c>
      <c r="R31" s="69">
        <f t="shared" si="3"/>
        <v>15.555555555555555</v>
      </c>
      <c r="S31" s="69">
        <f>COUNT(S23:S30)</f>
        <v>0</v>
      </c>
      <c r="T31" s="69">
        <f>SUM(T23:T30)</f>
        <v>5</v>
      </c>
      <c r="U31" s="69">
        <v>2</v>
      </c>
      <c r="V31" s="69">
        <f>COUNT(V23:V30)</f>
        <v>4</v>
      </c>
      <c r="W31" s="68">
        <f t="shared" ref="W31:AD31" si="4">SUM(W22:W30)</f>
        <v>0</v>
      </c>
      <c r="X31" s="68">
        <f t="shared" si="4"/>
        <v>0</v>
      </c>
      <c r="Y31" s="68">
        <f t="shared" si="4"/>
        <v>0</v>
      </c>
      <c r="Z31" s="68">
        <f t="shared" si="4"/>
        <v>0</v>
      </c>
      <c r="AA31" s="68">
        <f t="shared" si="4"/>
        <v>0</v>
      </c>
      <c r="AB31" s="68">
        <f t="shared" si="4"/>
        <v>0</v>
      </c>
      <c r="AC31" s="70">
        <f t="shared" si="4"/>
        <v>0</v>
      </c>
      <c r="AD31" s="71">
        <f t="shared" si="4"/>
        <v>0</v>
      </c>
      <c r="AE31" s="69">
        <f>COUNT(AE23:AE30)</f>
        <v>0</v>
      </c>
      <c r="AF31" s="69">
        <f>SUM(AF23:AF30)</f>
        <v>0</v>
      </c>
      <c r="AG31" s="69">
        <f>COUNT(AG23:AG30)</f>
        <v>0</v>
      </c>
      <c r="AH31" s="72">
        <f>SUM(AH22:AH30)</f>
        <v>0</v>
      </c>
      <c r="AI31" s="73"/>
      <c r="AJ31" s="74"/>
      <c r="AK31" s="74"/>
      <c r="AL31" s="74"/>
      <c r="AM31" s="74"/>
      <c r="AN31" s="74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</row>
    <row r="34" spans="1:35" ht="13.8" thickBot="1" x14ac:dyDescent="0.3">
      <c r="D34" s="139" t="s">
        <v>35</v>
      </c>
      <c r="E34" s="139"/>
      <c r="F34" s="139"/>
      <c r="G34" s="139"/>
      <c r="H34" s="139"/>
      <c r="I34" s="139"/>
      <c r="J34" s="139"/>
    </row>
    <row r="35" spans="1:35" x14ac:dyDescent="0.25">
      <c r="E35" s="75" t="s">
        <v>13</v>
      </c>
      <c r="F35" s="76"/>
      <c r="G35" s="140" t="s">
        <v>36</v>
      </c>
      <c r="H35" s="141"/>
      <c r="I35" s="141"/>
      <c r="J35" s="141"/>
      <c r="K35" s="142"/>
      <c r="L35" s="140" t="s">
        <v>37</v>
      </c>
      <c r="M35" s="141"/>
      <c r="N35" s="142"/>
      <c r="O35" s="140" t="s">
        <v>38</v>
      </c>
      <c r="P35" s="141"/>
      <c r="Q35" s="142"/>
      <c r="R35" s="140" t="s">
        <v>39</v>
      </c>
      <c r="S35" s="141"/>
      <c r="T35" s="142"/>
      <c r="U35" s="140" t="s">
        <v>40</v>
      </c>
      <c r="V35" s="141"/>
      <c r="W35" s="143"/>
    </row>
    <row r="36" spans="1:35" ht="13.8" thickBot="1" x14ac:dyDescent="0.3">
      <c r="E36" s="77"/>
      <c r="F36" s="78"/>
      <c r="G36" s="144" t="s">
        <v>45</v>
      </c>
      <c r="H36" s="145"/>
      <c r="I36" s="145"/>
      <c r="J36" s="145"/>
      <c r="K36" s="146"/>
      <c r="L36" s="154">
        <v>7</v>
      </c>
      <c r="M36" s="155"/>
      <c r="N36" s="156"/>
      <c r="O36" s="147">
        <v>300</v>
      </c>
      <c r="P36" s="148"/>
      <c r="Q36" s="149"/>
      <c r="R36" s="147">
        <v>13</v>
      </c>
      <c r="S36" s="148"/>
      <c r="T36" s="149"/>
      <c r="U36" s="147" t="s">
        <v>41</v>
      </c>
      <c r="V36" s="148"/>
      <c r="W36" s="150"/>
    </row>
    <row r="41" spans="1:35" x14ac:dyDescent="0.25">
      <c r="A41" s="138" t="s">
        <v>57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35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T42" s="157" t="s">
        <v>58</v>
      </c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</row>
  </sheetData>
  <mergeCells count="66">
    <mergeCell ref="B30:J30"/>
    <mergeCell ref="A31:J31"/>
    <mergeCell ref="A27:J27"/>
    <mergeCell ref="A41:N42"/>
    <mergeCell ref="T42:AI42"/>
    <mergeCell ref="D34:J34"/>
    <mergeCell ref="G35:K35"/>
    <mergeCell ref="L35:N35"/>
    <mergeCell ref="O35:Q35"/>
    <mergeCell ref="R35:T35"/>
    <mergeCell ref="U35:W35"/>
    <mergeCell ref="G36:K36"/>
    <mergeCell ref="L36:N36"/>
    <mergeCell ref="O36:Q36"/>
    <mergeCell ref="R36:T36"/>
    <mergeCell ref="U36:W36"/>
    <mergeCell ref="B24:J24"/>
    <mergeCell ref="B25:J25"/>
    <mergeCell ref="B26:J26"/>
    <mergeCell ref="B28:J28"/>
    <mergeCell ref="B29:J29"/>
    <mergeCell ref="AD18:AD21"/>
    <mergeCell ref="AE18:AE21"/>
    <mergeCell ref="AF18:AF21"/>
    <mergeCell ref="B22:J22"/>
    <mergeCell ref="B23:J23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W18:W21"/>
    <mergeCell ref="AG18:AH18"/>
    <mergeCell ref="M19:M21"/>
    <mergeCell ref="N19:P19"/>
    <mergeCell ref="U19:U21"/>
    <mergeCell ref="V19:V21"/>
    <mergeCell ref="Y19:Y21"/>
    <mergeCell ref="A4:J4"/>
    <mergeCell ref="AC6:AH6"/>
    <mergeCell ref="L9:M9"/>
    <mergeCell ref="AC9:AG9"/>
    <mergeCell ref="A17:A21"/>
    <mergeCell ref="B17:J21"/>
    <mergeCell ref="K17:P17"/>
    <mergeCell ref="Q17:T17"/>
    <mergeCell ref="W17:AB17"/>
    <mergeCell ref="AC17:AF17"/>
    <mergeCell ref="Z19:AB19"/>
    <mergeCell ref="AG19:AG21"/>
    <mergeCell ref="AH19:AH21"/>
    <mergeCell ref="X18:X21"/>
    <mergeCell ref="Y18:AB18"/>
    <mergeCell ref="AC18:AC21"/>
    <mergeCell ref="A3:J3"/>
    <mergeCell ref="L3:O3"/>
    <mergeCell ref="P3:AI3"/>
    <mergeCell ref="A1:K1"/>
    <mergeCell ref="L1:AC1"/>
    <mergeCell ref="A2:K2"/>
    <mergeCell ref="N2:AA2"/>
    <mergeCell ref="AC2:AI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2"/>
  <sheetViews>
    <sheetView topLeftCell="A10" zoomScale="75" zoomScaleNormal="75" workbookViewId="0">
      <selection activeCell="T42" sqref="T42:AI42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8.554687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8.886718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8.886718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8.886718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8.886718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8.886718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8.886718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8.886718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8.886718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8.886718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8.886718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8.886718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8.886718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8.886718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8.886718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8.886718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8.886718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8.886718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8.886718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8.886718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8.886718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8.886718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8.886718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8.886718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8.886718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8.886718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8.886718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8.886718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8.886718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8.886718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8.886718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8.886718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8.886718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8.886718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8.886718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8.886718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8.886718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8.886718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8.886718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8.886718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8.886718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8.886718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8.886718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8.886718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8.886718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8.886718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8.886718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8.886718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8.886718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8.886718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8.886718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8.886718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8.886718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8.886718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8.886718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8.886718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8.886718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8.886718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8.886718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8.886718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8.886718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8.886718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8.886718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8.886718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8.88671875" style="2"/>
  </cols>
  <sheetData>
    <row r="1" spans="1:68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 t="s">
        <v>1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1"/>
      <c r="AE1" s="1"/>
      <c r="AF1" s="1"/>
      <c r="AG1" s="1"/>
      <c r="AH1" s="1"/>
      <c r="AI1" s="1"/>
    </row>
    <row r="2" spans="1:68" ht="15.6" x14ac:dyDescent="0.3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1"/>
      <c r="M2" s="1"/>
      <c r="N2" s="83" t="s">
        <v>3</v>
      </c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"/>
      <c r="AC2" s="84" t="s">
        <v>4</v>
      </c>
      <c r="AD2" s="84"/>
      <c r="AE2" s="84"/>
      <c r="AF2" s="84"/>
      <c r="AG2" s="84"/>
      <c r="AH2" s="84"/>
      <c r="AI2" s="84"/>
    </row>
    <row r="3" spans="1:68" ht="15.6" x14ac:dyDescent="0.3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3"/>
      <c r="L3" s="81" t="s">
        <v>5</v>
      </c>
      <c r="M3" s="81"/>
      <c r="N3" s="81"/>
      <c r="O3" s="81"/>
      <c r="P3" s="82" t="s">
        <v>6</v>
      </c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68" ht="15.6" x14ac:dyDescent="0.3">
      <c r="A4" s="80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3"/>
      <c r="L5" s="6" t="s">
        <v>8</v>
      </c>
      <c r="M5" s="6"/>
      <c r="N5" s="6"/>
      <c r="O5" s="6"/>
      <c r="P5" s="6"/>
      <c r="Q5" s="6"/>
      <c r="R5" s="6"/>
      <c r="S5" s="6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9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84" t="s">
        <v>48</v>
      </c>
      <c r="AD6" s="84"/>
      <c r="AE6" s="84"/>
      <c r="AF6" s="84"/>
      <c r="AG6" s="84"/>
      <c r="AH6" s="84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10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47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 t="s">
        <v>12</v>
      </c>
      <c r="P8" s="7"/>
      <c r="Q8" s="7"/>
      <c r="R8" s="7"/>
      <c r="S8" s="7"/>
      <c r="T8" s="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81" t="s">
        <v>46</v>
      </c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84" t="s">
        <v>50</v>
      </c>
      <c r="AD9" s="84"/>
      <c r="AE9" s="84"/>
      <c r="AF9" s="84"/>
      <c r="AG9" s="84"/>
      <c r="AH9" s="79"/>
      <c r="AI9" s="79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61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5.75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85" t="s">
        <v>13</v>
      </c>
      <c r="B17" s="87" t="s">
        <v>14</v>
      </c>
      <c r="C17" s="88"/>
      <c r="D17" s="88"/>
      <c r="E17" s="88"/>
      <c r="F17" s="88"/>
      <c r="G17" s="88"/>
      <c r="H17" s="88"/>
      <c r="I17" s="88"/>
      <c r="J17" s="89"/>
      <c r="K17" s="96" t="s">
        <v>42</v>
      </c>
      <c r="L17" s="97"/>
      <c r="M17" s="97"/>
      <c r="N17" s="97"/>
      <c r="O17" s="97"/>
      <c r="P17" s="97"/>
      <c r="Q17" s="98" t="s">
        <v>15</v>
      </c>
      <c r="R17" s="98"/>
      <c r="S17" s="98"/>
      <c r="T17" s="98"/>
      <c r="U17" s="10">
        <v>16</v>
      </c>
      <c r="V17" s="11"/>
      <c r="W17" s="96" t="s">
        <v>16</v>
      </c>
      <c r="X17" s="97"/>
      <c r="Y17" s="97"/>
      <c r="Z17" s="97"/>
      <c r="AA17" s="97"/>
      <c r="AB17" s="97"/>
      <c r="AC17" s="98" t="s">
        <v>15</v>
      </c>
      <c r="AD17" s="98"/>
      <c r="AE17" s="98"/>
      <c r="AF17" s="98"/>
      <c r="AG17" s="10"/>
      <c r="AH17" s="11"/>
      <c r="AI17" s="108" t="s">
        <v>17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86"/>
      <c r="B18" s="90"/>
      <c r="C18" s="91"/>
      <c r="D18" s="91"/>
      <c r="E18" s="91"/>
      <c r="F18" s="91"/>
      <c r="G18" s="91"/>
      <c r="H18" s="91"/>
      <c r="I18" s="91"/>
      <c r="J18" s="92"/>
      <c r="K18" s="110" t="s">
        <v>18</v>
      </c>
      <c r="L18" s="106" t="s">
        <v>19</v>
      </c>
      <c r="M18" s="99" t="s">
        <v>20</v>
      </c>
      <c r="N18" s="100"/>
      <c r="O18" s="100"/>
      <c r="P18" s="101"/>
      <c r="Q18" s="106" t="s">
        <v>21</v>
      </c>
      <c r="R18" s="102" t="s">
        <v>22</v>
      </c>
      <c r="S18" s="102" t="s">
        <v>23</v>
      </c>
      <c r="T18" s="102" t="s">
        <v>24</v>
      </c>
      <c r="U18" s="99" t="s">
        <v>25</v>
      </c>
      <c r="V18" s="112"/>
      <c r="W18" s="110" t="s">
        <v>18</v>
      </c>
      <c r="X18" s="106" t="s">
        <v>19</v>
      </c>
      <c r="Y18" s="99" t="s">
        <v>20</v>
      </c>
      <c r="Z18" s="100"/>
      <c r="AA18" s="100"/>
      <c r="AB18" s="101"/>
      <c r="AC18" s="106" t="s">
        <v>21</v>
      </c>
      <c r="AD18" s="102" t="s">
        <v>22</v>
      </c>
      <c r="AE18" s="102" t="s">
        <v>23</v>
      </c>
      <c r="AF18" s="102" t="s">
        <v>24</v>
      </c>
      <c r="AG18" s="99" t="s">
        <v>25</v>
      </c>
      <c r="AH18" s="112"/>
      <c r="AI18" s="10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86"/>
      <c r="B19" s="90"/>
      <c r="C19" s="91"/>
      <c r="D19" s="91"/>
      <c r="E19" s="91"/>
      <c r="F19" s="91"/>
      <c r="G19" s="91"/>
      <c r="H19" s="91"/>
      <c r="I19" s="91"/>
      <c r="J19" s="92"/>
      <c r="K19" s="111"/>
      <c r="L19" s="107"/>
      <c r="M19" s="102" t="s">
        <v>26</v>
      </c>
      <c r="N19" s="99" t="s">
        <v>27</v>
      </c>
      <c r="O19" s="100"/>
      <c r="P19" s="101"/>
      <c r="Q19" s="107"/>
      <c r="R19" s="103"/>
      <c r="S19" s="103"/>
      <c r="T19" s="103"/>
      <c r="U19" s="102" t="s">
        <v>28</v>
      </c>
      <c r="V19" s="104" t="s">
        <v>29</v>
      </c>
      <c r="W19" s="111"/>
      <c r="X19" s="107"/>
      <c r="Y19" s="102" t="s">
        <v>26</v>
      </c>
      <c r="Z19" s="99" t="s">
        <v>27</v>
      </c>
      <c r="AA19" s="100"/>
      <c r="AB19" s="101"/>
      <c r="AC19" s="107"/>
      <c r="AD19" s="103"/>
      <c r="AE19" s="103"/>
      <c r="AF19" s="103"/>
      <c r="AG19" s="102" t="s">
        <v>28</v>
      </c>
      <c r="AH19" s="104" t="s">
        <v>29</v>
      </c>
      <c r="AI19" s="10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86"/>
      <c r="B20" s="90"/>
      <c r="C20" s="91"/>
      <c r="D20" s="91"/>
      <c r="E20" s="91"/>
      <c r="F20" s="91"/>
      <c r="G20" s="91"/>
      <c r="H20" s="91"/>
      <c r="I20" s="91"/>
      <c r="J20" s="92"/>
      <c r="K20" s="111"/>
      <c r="L20" s="107"/>
      <c r="M20" s="103"/>
      <c r="N20" s="12"/>
      <c r="O20" s="12"/>
      <c r="P20" s="13"/>
      <c r="Q20" s="107"/>
      <c r="R20" s="103"/>
      <c r="S20" s="103"/>
      <c r="T20" s="103"/>
      <c r="U20" s="103"/>
      <c r="V20" s="105"/>
      <c r="W20" s="111"/>
      <c r="X20" s="107"/>
      <c r="Y20" s="103"/>
      <c r="Z20" s="12"/>
      <c r="AA20" s="12"/>
      <c r="AB20" s="13"/>
      <c r="AC20" s="107"/>
      <c r="AD20" s="103"/>
      <c r="AE20" s="103"/>
      <c r="AF20" s="103"/>
      <c r="AG20" s="103"/>
      <c r="AH20" s="105"/>
      <c r="AI20" s="10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.6" thickBot="1" x14ac:dyDescent="0.3">
      <c r="A21" s="86"/>
      <c r="B21" s="93"/>
      <c r="C21" s="94"/>
      <c r="D21" s="94"/>
      <c r="E21" s="94"/>
      <c r="F21" s="94"/>
      <c r="G21" s="94"/>
      <c r="H21" s="94"/>
      <c r="I21" s="94"/>
      <c r="J21" s="95"/>
      <c r="K21" s="111"/>
      <c r="L21" s="107"/>
      <c r="M21" s="103"/>
      <c r="N21" s="14" t="s">
        <v>30</v>
      </c>
      <c r="O21" s="14" t="s">
        <v>31</v>
      </c>
      <c r="P21" s="14" t="s">
        <v>32</v>
      </c>
      <c r="Q21" s="107"/>
      <c r="R21" s="103"/>
      <c r="S21" s="103"/>
      <c r="T21" s="103"/>
      <c r="U21" s="103"/>
      <c r="V21" s="105"/>
      <c r="W21" s="111"/>
      <c r="X21" s="107"/>
      <c r="Y21" s="103"/>
      <c r="Z21" s="14" t="s">
        <v>30</v>
      </c>
      <c r="AA21" s="14" t="s">
        <v>31</v>
      </c>
      <c r="AB21" s="14" t="s">
        <v>32</v>
      </c>
      <c r="AC21" s="107"/>
      <c r="AD21" s="103"/>
      <c r="AE21" s="103"/>
      <c r="AF21" s="103"/>
      <c r="AG21" s="103"/>
      <c r="AH21" s="105"/>
      <c r="AI21" s="10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27" customFormat="1" ht="27.6" customHeight="1" x14ac:dyDescent="0.25">
      <c r="A22" s="15">
        <v>1</v>
      </c>
      <c r="B22" s="151" t="s">
        <v>43</v>
      </c>
      <c r="C22" s="152"/>
      <c r="D22" s="152"/>
      <c r="E22" s="152"/>
      <c r="F22" s="152"/>
      <c r="G22" s="152"/>
      <c r="H22" s="152"/>
      <c r="I22" s="152"/>
      <c r="J22" s="153"/>
      <c r="K22" s="28">
        <v>3</v>
      </c>
      <c r="L22" s="17">
        <f>K22*30</f>
        <v>90</v>
      </c>
      <c r="M22" s="25">
        <v>12</v>
      </c>
      <c r="N22" s="25">
        <v>4</v>
      </c>
      <c r="O22" s="25">
        <v>8</v>
      </c>
      <c r="P22" s="25"/>
      <c r="Q22" s="29">
        <f>L22-M22</f>
        <v>78</v>
      </c>
      <c r="R22" s="20">
        <f t="shared" ref="R22:R25" si="0">M22/$U$17</f>
        <v>0.75</v>
      </c>
      <c r="S22" s="30"/>
      <c r="T22" s="29">
        <v>1</v>
      </c>
      <c r="U22" s="25">
        <v>1</v>
      </c>
      <c r="V22" s="31"/>
      <c r="W22" s="16"/>
      <c r="X22" s="17"/>
      <c r="Y22" s="25"/>
      <c r="Z22" s="18"/>
      <c r="AA22" s="18"/>
      <c r="AB22" s="18"/>
      <c r="AC22" s="19"/>
      <c r="AD22" s="20"/>
      <c r="AE22" s="21"/>
      <c r="AF22" s="22"/>
      <c r="AG22" s="23"/>
      <c r="AH22" s="24"/>
      <c r="AI22" s="26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s="32" customFormat="1" ht="25.95" customHeight="1" x14ac:dyDescent="0.25">
      <c r="A23" s="15">
        <v>2</v>
      </c>
      <c r="B23" s="116" t="s">
        <v>44</v>
      </c>
      <c r="C23" s="117"/>
      <c r="D23" s="117"/>
      <c r="E23" s="117"/>
      <c r="F23" s="117"/>
      <c r="G23" s="117"/>
      <c r="H23" s="117"/>
      <c r="I23" s="117"/>
      <c r="J23" s="118"/>
      <c r="K23" s="28">
        <v>3</v>
      </c>
      <c r="L23" s="17">
        <f>K23*30</f>
        <v>90</v>
      </c>
      <c r="M23" s="25">
        <v>12</v>
      </c>
      <c r="N23" s="25">
        <v>4</v>
      </c>
      <c r="O23" s="25">
        <v>8</v>
      </c>
      <c r="P23" s="25"/>
      <c r="Q23" s="29">
        <f t="shared" ref="Q23:Q30" si="1">L23-M23</f>
        <v>78</v>
      </c>
      <c r="R23" s="20">
        <f t="shared" si="0"/>
        <v>0.75</v>
      </c>
      <c r="S23" s="30"/>
      <c r="T23" s="29">
        <v>1</v>
      </c>
      <c r="U23" s="25"/>
      <c r="V23" s="31">
        <v>1</v>
      </c>
      <c r="W23" s="28"/>
      <c r="X23" s="17"/>
      <c r="Y23" s="25"/>
      <c r="Z23" s="25"/>
      <c r="AA23" s="25"/>
      <c r="AB23" s="25"/>
      <c r="AC23" s="29"/>
      <c r="AD23" s="20"/>
      <c r="AE23" s="30"/>
      <c r="AF23" s="29"/>
      <c r="AG23" s="25"/>
      <c r="AH23" s="31"/>
      <c r="AI23" s="26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</row>
    <row r="24" spans="1:68" ht="14.25" customHeight="1" x14ac:dyDescent="0.25">
      <c r="A24" s="15">
        <v>3</v>
      </c>
      <c r="B24" s="119" t="s">
        <v>45</v>
      </c>
      <c r="C24" s="120"/>
      <c r="D24" s="120"/>
      <c r="E24" s="120"/>
      <c r="F24" s="120"/>
      <c r="G24" s="120"/>
      <c r="H24" s="120"/>
      <c r="I24" s="120"/>
      <c r="J24" s="121"/>
      <c r="K24" s="28">
        <v>13</v>
      </c>
      <c r="L24" s="17">
        <f t="shared" ref="L24:L25" si="2">K24*30</f>
        <v>390</v>
      </c>
      <c r="M24" s="25"/>
      <c r="N24" s="25"/>
      <c r="O24" s="25"/>
      <c r="P24" s="25"/>
      <c r="Q24" s="29">
        <f t="shared" si="1"/>
        <v>390</v>
      </c>
      <c r="R24" s="20">
        <f t="shared" si="0"/>
        <v>0</v>
      </c>
      <c r="S24" s="30"/>
      <c r="T24" s="29">
        <v>1</v>
      </c>
      <c r="U24" s="25"/>
      <c r="V24" s="25">
        <v>1</v>
      </c>
      <c r="W24" s="28"/>
      <c r="X24" s="17"/>
      <c r="Y24" s="25"/>
      <c r="Z24" s="25"/>
      <c r="AA24" s="25"/>
      <c r="AB24" s="25"/>
      <c r="AC24" s="29"/>
      <c r="AD24" s="20"/>
      <c r="AE24" s="30"/>
      <c r="AF24" s="29"/>
      <c r="AG24" s="33"/>
      <c r="AH24" s="25"/>
      <c r="AI24" s="26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8" ht="16.5" customHeight="1" x14ac:dyDescent="0.25">
      <c r="A25" s="34">
        <v>4</v>
      </c>
      <c r="B25" s="122" t="s">
        <v>54</v>
      </c>
      <c r="C25" s="123"/>
      <c r="D25" s="123"/>
      <c r="E25" s="123"/>
      <c r="F25" s="123"/>
      <c r="G25" s="123"/>
      <c r="H25" s="123"/>
      <c r="I25" s="123"/>
      <c r="J25" s="124"/>
      <c r="K25" s="28">
        <v>3</v>
      </c>
      <c r="L25" s="17">
        <f t="shared" si="2"/>
        <v>90</v>
      </c>
      <c r="M25" s="25"/>
      <c r="N25" s="25"/>
      <c r="O25" s="25"/>
      <c r="P25" s="25"/>
      <c r="Q25" s="29">
        <f t="shared" si="1"/>
        <v>90</v>
      </c>
      <c r="R25" s="20">
        <f t="shared" si="0"/>
        <v>0</v>
      </c>
      <c r="S25" s="30"/>
      <c r="T25" s="29">
        <v>1</v>
      </c>
      <c r="U25" s="25">
        <v>1</v>
      </c>
      <c r="V25" s="25"/>
      <c r="W25" s="35"/>
      <c r="X25" s="36"/>
      <c r="Y25" s="37"/>
      <c r="Z25" s="37"/>
      <c r="AA25" s="37"/>
      <c r="AB25" s="37"/>
      <c r="AC25" s="29"/>
      <c r="AD25" s="20"/>
      <c r="AE25" s="38"/>
      <c r="AF25" s="39"/>
      <c r="AG25" s="40"/>
      <c r="AH25" s="41"/>
      <c r="AI25" s="26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x14ac:dyDescent="0.25">
      <c r="A26" s="42"/>
      <c r="B26" s="125"/>
      <c r="C26" s="126"/>
      <c r="D26" s="126"/>
      <c r="E26" s="126"/>
      <c r="F26" s="126"/>
      <c r="G26" s="126"/>
      <c r="H26" s="126"/>
      <c r="I26" s="126"/>
      <c r="J26" s="127"/>
      <c r="K26" s="28"/>
      <c r="L26" s="17"/>
      <c r="M26" s="25"/>
      <c r="N26" s="25"/>
      <c r="O26" s="25"/>
      <c r="P26" s="25"/>
      <c r="Q26" s="29"/>
      <c r="R26" s="20"/>
      <c r="S26" s="30"/>
      <c r="T26" s="29"/>
      <c r="U26" s="25"/>
      <c r="V26" s="25"/>
      <c r="W26" s="35"/>
      <c r="X26" s="36"/>
      <c r="Y26" s="43"/>
      <c r="Z26" s="44"/>
      <c r="AA26" s="37"/>
      <c r="AB26" s="43"/>
      <c r="AC26" s="45"/>
      <c r="AD26" s="20"/>
      <c r="AE26" s="46"/>
      <c r="AF26" s="47"/>
      <c r="AG26" s="40"/>
      <c r="AH26" s="48"/>
      <c r="AI26" s="26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ht="13.8" x14ac:dyDescent="0.25">
      <c r="A27" s="136" t="s">
        <v>33</v>
      </c>
      <c r="B27" s="136"/>
      <c r="C27" s="136"/>
      <c r="D27" s="136"/>
      <c r="E27" s="136"/>
      <c r="F27" s="136"/>
      <c r="G27" s="136"/>
      <c r="H27" s="136"/>
      <c r="I27" s="136"/>
      <c r="J27" s="137"/>
      <c r="K27" s="58"/>
      <c r="L27" s="58"/>
      <c r="M27" s="59"/>
      <c r="N27" s="60"/>
      <c r="O27" s="60"/>
      <c r="P27" s="60"/>
      <c r="Q27" s="29"/>
      <c r="R27" s="20"/>
      <c r="S27" s="61"/>
      <c r="T27" s="59"/>
      <c r="U27" s="61"/>
      <c r="V27" s="61"/>
      <c r="W27" s="62"/>
      <c r="X27" s="63"/>
      <c r="Y27" s="55"/>
      <c r="Z27" s="53"/>
      <c r="AA27" s="53"/>
      <c r="AB27" s="53"/>
      <c r="AC27" s="52"/>
      <c r="AD27" s="20"/>
      <c r="AE27" s="64"/>
      <c r="AF27" s="65"/>
      <c r="AG27" s="53"/>
      <c r="AH27" s="54"/>
      <c r="AI27" s="66"/>
    </row>
    <row r="28" spans="1:68" ht="12.75" customHeight="1" x14ac:dyDescent="0.25">
      <c r="A28" s="67">
        <v>5</v>
      </c>
      <c r="B28" s="128" t="s">
        <v>59</v>
      </c>
      <c r="C28" s="129"/>
      <c r="D28" s="129"/>
      <c r="E28" s="129"/>
      <c r="F28" s="129"/>
      <c r="G28" s="129"/>
      <c r="H28" s="129"/>
      <c r="I28" s="129"/>
      <c r="J28" s="130"/>
      <c r="K28" s="28">
        <v>4</v>
      </c>
      <c r="L28" s="17">
        <f>K28*30</f>
        <v>120</v>
      </c>
      <c r="M28" s="25">
        <v>16</v>
      </c>
      <c r="N28" s="25">
        <v>6</v>
      </c>
      <c r="O28" s="25">
        <v>10</v>
      </c>
      <c r="P28" s="25"/>
      <c r="Q28" s="29">
        <f t="shared" si="1"/>
        <v>104</v>
      </c>
      <c r="R28" s="20">
        <f t="shared" ref="R28:R29" si="3">M28/$U$17</f>
        <v>1</v>
      </c>
      <c r="S28" s="30"/>
      <c r="T28" s="29">
        <v>1</v>
      </c>
      <c r="U28" s="25"/>
      <c r="V28" s="31">
        <v>1</v>
      </c>
      <c r="W28" s="50"/>
      <c r="X28" s="51"/>
      <c r="Y28" s="40"/>
      <c r="Z28" s="40"/>
      <c r="AA28" s="40"/>
      <c r="AB28" s="40"/>
      <c r="AC28" s="56"/>
      <c r="AD28" s="20"/>
      <c r="AE28" s="23"/>
      <c r="AF28" s="57"/>
      <c r="AG28" s="23"/>
      <c r="AH28" s="57"/>
      <c r="AI28" s="66"/>
    </row>
    <row r="29" spans="1:68" ht="12.75" customHeight="1" x14ac:dyDescent="0.25">
      <c r="A29" s="67">
        <v>6</v>
      </c>
      <c r="B29" s="128" t="s">
        <v>60</v>
      </c>
      <c r="C29" s="129"/>
      <c r="D29" s="129"/>
      <c r="E29" s="129"/>
      <c r="F29" s="129"/>
      <c r="G29" s="129"/>
      <c r="H29" s="129"/>
      <c r="I29" s="129"/>
      <c r="J29" s="130"/>
      <c r="K29" s="28">
        <v>4</v>
      </c>
      <c r="L29" s="17">
        <f>K29*30</f>
        <v>120</v>
      </c>
      <c r="M29" s="25">
        <v>16</v>
      </c>
      <c r="N29" s="25">
        <v>6</v>
      </c>
      <c r="O29" s="25">
        <v>10</v>
      </c>
      <c r="P29" s="25"/>
      <c r="Q29" s="29">
        <f t="shared" si="1"/>
        <v>104</v>
      </c>
      <c r="R29" s="20">
        <f t="shared" si="3"/>
        <v>1</v>
      </c>
      <c r="S29" s="30"/>
      <c r="T29" s="29">
        <v>1</v>
      </c>
      <c r="U29" s="25"/>
      <c r="V29" s="31">
        <v>1</v>
      </c>
      <c r="W29" s="50"/>
      <c r="X29" s="51"/>
      <c r="Y29" s="40"/>
      <c r="Z29" s="40"/>
      <c r="AA29" s="40"/>
      <c r="AB29" s="40"/>
      <c r="AC29" s="56"/>
      <c r="AD29" s="20"/>
      <c r="AE29" s="23"/>
      <c r="AF29" s="57"/>
      <c r="AG29" s="23"/>
      <c r="AH29" s="57"/>
      <c r="AI29" s="66"/>
    </row>
    <row r="30" spans="1:68" x14ac:dyDescent="0.25">
      <c r="A30" s="67"/>
      <c r="B30" s="131"/>
      <c r="C30" s="132"/>
      <c r="D30" s="132"/>
      <c r="E30" s="132"/>
      <c r="F30" s="132"/>
      <c r="G30" s="132"/>
      <c r="H30" s="132"/>
      <c r="I30" s="132"/>
      <c r="J30" s="132"/>
      <c r="K30" s="28"/>
      <c r="L30" s="17"/>
      <c r="M30" s="25"/>
      <c r="N30" s="25"/>
      <c r="O30" s="25"/>
      <c r="P30" s="25"/>
      <c r="Q30" s="29">
        <f t="shared" si="1"/>
        <v>0</v>
      </c>
      <c r="R30" s="20"/>
      <c r="S30" s="30"/>
      <c r="T30" s="29"/>
      <c r="U30" s="25"/>
      <c r="V30" s="25"/>
      <c r="W30" s="50"/>
      <c r="X30" s="51"/>
      <c r="Y30" s="40"/>
      <c r="Z30" s="40"/>
      <c r="AA30" s="40"/>
      <c r="AB30" s="40"/>
      <c r="AC30" s="56"/>
      <c r="AD30" s="20"/>
      <c r="AE30" s="23"/>
      <c r="AF30" s="57"/>
      <c r="AG30" s="23"/>
      <c r="AH30" s="57"/>
      <c r="AI30" s="66"/>
    </row>
    <row r="31" spans="1:68" x14ac:dyDescent="0.25">
      <c r="A31" s="133" t="s">
        <v>34</v>
      </c>
      <c r="B31" s="134"/>
      <c r="C31" s="134"/>
      <c r="D31" s="134"/>
      <c r="E31" s="134"/>
      <c r="F31" s="134"/>
      <c r="G31" s="134"/>
      <c r="H31" s="134"/>
      <c r="I31" s="134"/>
      <c r="J31" s="135"/>
      <c r="K31" s="68">
        <f t="shared" ref="K31:R31" si="4">SUM(K22:K30)</f>
        <v>30</v>
      </c>
      <c r="L31" s="69">
        <f t="shared" si="4"/>
        <v>900</v>
      </c>
      <c r="M31" s="69">
        <f t="shared" si="4"/>
        <v>56</v>
      </c>
      <c r="N31" s="69">
        <f t="shared" si="4"/>
        <v>20</v>
      </c>
      <c r="O31" s="69">
        <f t="shared" si="4"/>
        <v>36</v>
      </c>
      <c r="P31" s="69">
        <f t="shared" si="4"/>
        <v>0</v>
      </c>
      <c r="Q31" s="69">
        <f t="shared" si="4"/>
        <v>844</v>
      </c>
      <c r="R31" s="69">
        <f t="shared" si="4"/>
        <v>3.5</v>
      </c>
      <c r="S31" s="69">
        <f>COUNT(S23:S30)</f>
        <v>0</v>
      </c>
      <c r="T31" s="69">
        <f>SUM(T23:T30)</f>
        <v>5</v>
      </c>
      <c r="U31" s="69">
        <v>2</v>
      </c>
      <c r="V31" s="69">
        <f>COUNT(V23:V30)</f>
        <v>4</v>
      </c>
      <c r="W31" s="68">
        <f t="shared" ref="W31:AD31" si="5">SUM(W22:W30)</f>
        <v>0</v>
      </c>
      <c r="X31" s="68">
        <f t="shared" si="5"/>
        <v>0</v>
      </c>
      <c r="Y31" s="68">
        <f t="shared" si="5"/>
        <v>0</v>
      </c>
      <c r="Z31" s="68">
        <f t="shared" si="5"/>
        <v>0</v>
      </c>
      <c r="AA31" s="68">
        <f t="shared" si="5"/>
        <v>0</v>
      </c>
      <c r="AB31" s="68">
        <f t="shared" si="5"/>
        <v>0</v>
      </c>
      <c r="AC31" s="70">
        <f t="shared" si="5"/>
        <v>0</v>
      </c>
      <c r="AD31" s="71">
        <f t="shared" si="5"/>
        <v>0</v>
      </c>
      <c r="AE31" s="69">
        <f>COUNT(AE23:AE30)</f>
        <v>0</v>
      </c>
      <c r="AF31" s="69">
        <f>SUM(AF23:AF30)</f>
        <v>0</v>
      </c>
      <c r="AG31" s="69">
        <f>COUNT(AG23:AG30)</f>
        <v>0</v>
      </c>
      <c r="AH31" s="72">
        <f>SUM(AH22:AH30)</f>
        <v>0</v>
      </c>
      <c r="AI31" s="73"/>
      <c r="AJ31" s="74"/>
      <c r="AK31" s="74"/>
      <c r="AL31" s="74"/>
      <c r="AM31" s="74"/>
      <c r="AN31" s="74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</row>
    <row r="34" spans="1:35" ht="13.8" thickBot="1" x14ac:dyDescent="0.3">
      <c r="D34" s="139" t="s">
        <v>35</v>
      </c>
      <c r="E34" s="139"/>
      <c r="F34" s="139"/>
      <c r="G34" s="139"/>
      <c r="H34" s="139"/>
      <c r="I34" s="139"/>
      <c r="J34" s="139"/>
    </row>
    <row r="35" spans="1:35" x14ac:dyDescent="0.25">
      <c r="E35" s="75" t="s">
        <v>13</v>
      </c>
      <c r="F35" s="76"/>
      <c r="G35" s="140" t="s">
        <v>36</v>
      </c>
      <c r="H35" s="141"/>
      <c r="I35" s="141"/>
      <c r="J35" s="141"/>
      <c r="K35" s="142"/>
      <c r="L35" s="140" t="s">
        <v>37</v>
      </c>
      <c r="M35" s="141"/>
      <c r="N35" s="142"/>
      <c r="O35" s="140" t="s">
        <v>38</v>
      </c>
      <c r="P35" s="141"/>
      <c r="Q35" s="142"/>
      <c r="R35" s="140" t="s">
        <v>39</v>
      </c>
      <c r="S35" s="141"/>
      <c r="T35" s="142"/>
      <c r="U35" s="140" t="s">
        <v>40</v>
      </c>
      <c r="V35" s="141"/>
      <c r="W35" s="143"/>
    </row>
    <row r="36" spans="1:35" ht="13.8" thickBot="1" x14ac:dyDescent="0.3">
      <c r="E36" s="77"/>
      <c r="F36" s="78"/>
      <c r="G36" s="144" t="s">
        <v>45</v>
      </c>
      <c r="H36" s="145"/>
      <c r="I36" s="145"/>
      <c r="J36" s="145"/>
      <c r="K36" s="146"/>
      <c r="L36" s="154">
        <v>7</v>
      </c>
      <c r="M36" s="155"/>
      <c r="N36" s="156"/>
      <c r="O36" s="147">
        <v>300</v>
      </c>
      <c r="P36" s="148"/>
      <c r="Q36" s="149"/>
      <c r="R36" s="147">
        <v>13</v>
      </c>
      <c r="S36" s="148"/>
      <c r="T36" s="149"/>
      <c r="U36" s="147" t="s">
        <v>41</v>
      </c>
      <c r="V36" s="148"/>
      <c r="W36" s="150"/>
    </row>
    <row r="41" spans="1:35" x14ac:dyDescent="0.25">
      <c r="A41" s="138" t="s">
        <v>57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</row>
    <row r="42" spans="1:35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T42" s="157" t="s">
        <v>58</v>
      </c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</row>
  </sheetData>
  <mergeCells count="66">
    <mergeCell ref="A3:J3"/>
    <mergeCell ref="L3:O3"/>
    <mergeCell ref="P3:AI3"/>
    <mergeCell ref="A1:K1"/>
    <mergeCell ref="L1:AC1"/>
    <mergeCell ref="A2:K2"/>
    <mergeCell ref="N2:AA2"/>
    <mergeCell ref="AC2:AI2"/>
    <mergeCell ref="A4:J4"/>
    <mergeCell ref="AC6:AH6"/>
    <mergeCell ref="L9:M9"/>
    <mergeCell ref="AC9:AG9"/>
    <mergeCell ref="A17:A21"/>
    <mergeCell ref="B17:J21"/>
    <mergeCell ref="K17:P17"/>
    <mergeCell ref="Q17:T17"/>
    <mergeCell ref="W17:AB17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W18:W21"/>
    <mergeCell ref="A27:J27"/>
    <mergeCell ref="AG18:AH18"/>
    <mergeCell ref="M19:M21"/>
    <mergeCell ref="N19:P19"/>
    <mergeCell ref="U19:U21"/>
    <mergeCell ref="V19:V21"/>
    <mergeCell ref="Y19:Y21"/>
    <mergeCell ref="Z19:AB19"/>
    <mergeCell ref="AG19:AG21"/>
    <mergeCell ref="AH19:AH21"/>
    <mergeCell ref="X18:X21"/>
    <mergeCell ref="Y18:AB18"/>
    <mergeCell ref="AC18:AC21"/>
    <mergeCell ref="AD18:AD21"/>
    <mergeCell ref="AE18:AE21"/>
    <mergeCell ref="AF18:AF21"/>
    <mergeCell ref="B22:J22"/>
    <mergeCell ref="B23:J23"/>
    <mergeCell ref="B24:J24"/>
    <mergeCell ref="B25:J25"/>
    <mergeCell ref="B26:J26"/>
    <mergeCell ref="B28:J28"/>
    <mergeCell ref="B29:J29"/>
    <mergeCell ref="B30:J30"/>
    <mergeCell ref="A31:J31"/>
    <mergeCell ref="D34:J34"/>
    <mergeCell ref="A41:N42"/>
    <mergeCell ref="T42:AI42"/>
    <mergeCell ref="L35:N35"/>
    <mergeCell ref="O35:Q35"/>
    <mergeCell ref="R35:T35"/>
    <mergeCell ref="U35:W35"/>
    <mergeCell ref="G36:K36"/>
    <mergeCell ref="L36:N36"/>
    <mergeCell ref="O36:Q36"/>
    <mergeCell ref="R36:T36"/>
    <mergeCell ref="U36:W36"/>
    <mergeCell ref="G35:K3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613 гр</vt:lpstr>
      <vt:lpstr>ЗФН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2023-09-25T11:46:02Z</dcterms:modified>
</cp:coreProperties>
</file>